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LICUS\Quality\Process Doc Review\2023 OD 26-07 Rev E Monthly Financial Report Process\"/>
    </mc:Choice>
  </mc:AlternateContent>
  <xr:revisionPtr revIDLastSave="0" documentId="13_ncr:1_{F5647EAB-55A4-4ACC-BFB7-1849CBA7AED2}" xr6:coauthVersionLast="36" xr6:coauthVersionMax="36" xr10:uidLastSave="{00000000-0000-0000-0000-000000000000}"/>
  <bookViews>
    <workbookView xWindow="390" yWindow="180" windowWidth="11460" windowHeight="5715" xr2:uid="{00000000-000D-0000-FFFF-FFFF00000000}"/>
  </bookViews>
  <sheets>
    <sheet name="PY 23-24 MFR" sheetId="1" r:id="rId1"/>
    <sheet name="Monthly Expenditure Detail" sheetId="3" r:id="rId2"/>
    <sheet name="Instructions" sheetId="2" r:id="rId3"/>
  </sheets>
  <definedNames>
    <definedName name="_xlnm.Print_Area" localSheetId="2">Instructions!$A$1:$T$47</definedName>
    <definedName name="_xlnm.Print_Area" localSheetId="1">'Monthly Expenditure Detail'!$A$1:$Q$30</definedName>
  </definedNames>
  <calcPr calcId="191029"/>
</workbook>
</file>

<file path=xl/calcChain.xml><?xml version="1.0" encoding="utf-8"?>
<calcChain xmlns="http://schemas.openxmlformats.org/spreadsheetml/2006/main">
  <c r="J23" i="1" l="1"/>
  <c r="J18" i="1"/>
  <c r="J17" i="1"/>
  <c r="J16" i="1"/>
  <c r="J15" i="1"/>
  <c r="I18" i="1"/>
  <c r="C28" i="3"/>
  <c r="C30" i="3" s="1"/>
  <c r="I17" i="1"/>
  <c r="I16" i="1"/>
  <c r="I15" i="1"/>
  <c r="B28" i="3"/>
  <c r="M28" i="3"/>
  <c r="M30" i="3" s="1"/>
  <c r="L28" i="3"/>
  <c r="L30" i="3" s="1"/>
  <c r="K28" i="3"/>
  <c r="K30" i="3" s="1"/>
  <c r="J28" i="3"/>
  <c r="J30" i="3" s="1"/>
  <c r="I28" i="3"/>
  <c r="I30" i="3" s="1"/>
  <c r="H28" i="3"/>
  <c r="H30" i="3" s="1"/>
  <c r="G28" i="3"/>
  <c r="G30" i="3" s="1"/>
  <c r="F28" i="3"/>
  <c r="F30" i="3" s="1"/>
  <c r="E28" i="3"/>
  <c r="E30" i="3" s="1"/>
  <c r="D28" i="3"/>
  <c r="D30" i="3" s="1"/>
  <c r="B30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Q7" i="3" s="1"/>
  <c r="N6" i="3"/>
  <c r="Q6" i="3" s="1"/>
  <c r="O30" i="3"/>
  <c r="N5" i="3"/>
  <c r="Q5" i="3" s="1"/>
  <c r="Q2" i="3"/>
  <c r="P7" i="3" l="1"/>
  <c r="P6" i="3"/>
  <c r="N28" i="3"/>
  <c r="P5" i="3"/>
  <c r="J25" i="1"/>
  <c r="J20" i="1"/>
  <c r="I20" i="1"/>
  <c r="I25" i="1"/>
  <c r="J27" i="1" l="1"/>
  <c r="Q28" i="3"/>
  <c r="N30" i="3"/>
  <c r="P28" i="3"/>
  <c r="I27" i="1"/>
  <c r="K9" i="1"/>
  <c r="H25" i="1"/>
  <c r="H20" i="1"/>
  <c r="Q30" i="3" l="1"/>
  <c r="P30" i="3"/>
  <c r="H27" i="1"/>
  <c r="K19" i="1"/>
  <c r="G20" i="1"/>
  <c r="F20" i="1"/>
  <c r="K27" i="1" l="1"/>
  <c r="K20" i="1"/>
  <c r="K16" i="1"/>
  <c r="K17" i="1"/>
  <c r="K18" i="1"/>
  <c r="K23" i="1"/>
  <c r="K24" i="1"/>
  <c r="K25" i="1"/>
  <c r="K15" i="1"/>
</calcChain>
</file>

<file path=xl/sharedStrings.xml><?xml version="1.0" encoding="utf-8"?>
<sst xmlns="http://schemas.openxmlformats.org/spreadsheetml/2006/main" count="135" uniqueCount="126">
  <si>
    <t>CONTRACT NO:  ______________________</t>
  </si>
  <si>
    <t xml:space="preserve">SERVICE PROVIDER:  </t>
  </si>
  <si>
    <t>REPORT MONTH:</t>
  </si>
  <si>
    <t>MAILING ADDRESS:</t>
  </si>
  <si>
    <t xml:space="preserve">              CASH RECEIVED YEAR-TO- DATE:</t>
  </si>
  <si>
    <t>CITY:</t>
  </si>
  <si>
    <t xml:space="preserve">              CASH DISBURSED YEAR- TO- DATE:</t>
  </si>
  <si>
    <t xml:space="preserve">               CASH ON HAND, END OF PERIOD:</t>
  </si>
  <si>
    <t>ACCT #</t>
  </si>
  <si>
    <t>OPERATIONAL BUDGET:</t>
  </si>
  <si>
    <t>Salaries</t>
  </si>
  <si>
    <t>Payroll Taxes</t>
  </si>
  <si>
    <t>Fringe Benefits</t>
  </si>
  <si>
    <t>Other Operational Expenses</t>
  </si>
  <si>
    <t>Equipment Purchase</t>
  </si>
  <si>
    <t>TOTAL OPERATIONAL BUDGET</t>
  </si>
  <si>
    <t>PARTICIPANT BUDGET:</t>
  </si>
  <si>
    <t xml:space="preserve">Total Participant Budget </t>
  </si>
  <si>
    <t>TOTAL AGREEMENT BUDGET</t>
  </si>
  <si>
    <t>I CERTIFY that this report is correct and complete, and that all outlays and unpaid obligations are for the purpose set forth in the agreement.</t>
  </si>
  <si>
    <t xml:space="preserve">Authorized Personnel     </t>
  </si>
  <si>
    <t>Title</t>
  </si>
  <si>
    <t>DUE DATE:</t>
  </si>
  <si>
    <t>Monthly Financial Reports are due no later than the 5th working day of each month.</t>
  </si>
  <si>
    <t>DO NOT request funds which may be pending via modification.  Your request must be limited to that which is contracted.</t>
  </si>
  <si>
    <t>Workshop Supplies</t>
  </si>
  <si>
    <t>Leadership Development</t>
  </si>
  <si>
    <t xml:space="preserve">       Program income expended (in expenditures above)</t>
  </si>
  <si>
    <t xml:space="preserve">     Accruals included in expenditures above:</t>
  </si>
  <si>
    <t xml:space="preserve">     Program income earned:</t>
  </si>
  <si>
    <t>PHONE:</t>
  </si>
  <si>
    <t>WORK EXPERIENCE EXPENDITURE TRACKING</t>
  </si>
  <si>
    <t>Year-To-Date</t>
  </si>
  <si>
    <t>In School Youth</t>
  </si>
  <si>
    <t>Out of School Youth</t>
  </si>
  <si>
    <t>Late reports may not be reimbursed until the first of the following month.</t>
  </si>
  <si>
    <t>Current</t>
  </si>
  <si>
    <t>BUDGET</t>
  </si>
  <si>
    <t>INITIAL</t>
  </si>
  <si>
    <t>A</t>
  </si>
  <si>
    <t>B</t>
  </si>
  <si>
    <t>C</t>
  </si>
  <si>
    <t>D</t>
  </si>
  <si>
    <t>E</t>
  </si>
  <si>
    <t>F</t>
  </si>
  <si>
    <t>ISY-OSY MONTHLY FINANCIAL REPORT INSTRUCITONS</t>
  </si>
  <si>
    <t xml:space="preserve">Report Month  </t>
  </si>
  <si>
    <t>STEPS</t>
  </si>
  <si>
    <t>For example, if you are reporting for the month of Aug 2017, this would be the second month of the contract period; the number 2 should be entered.</t>
  </si>
  <si>
    <t>This is based on a 12 month contracting period of July 2017 through June 2018; therefore, if you enter the number 2, it will take 2 and divide it by 12 months,</t>
  </si>
  <si>
    <t xml:space="preserve">to give you the 2/12 percent expended of 16.67%.  </t>
  </si>
  <si>
    <t xml:space="preserve">This will allow you the opportunity to see on a monthly basis, your percent expended for each Monthly Financial Report submitted.  </t>
  </si>
  <si>
    <t>This will also assist with the management of your contract to date expenditures to determine if you are running higher or lower than an average percent expended,</t>
  </si>
  <si>
    <t>for both forecasting and budget modification purposes.</t>
  </si>
  <si>
    <t>X</t>
  </si>
  <si>
    <t>MONTHLY AMOUNT</t>
  </si>
  <si>
    <t>YEAR-TO-DATE AMOUNT</t>
  </si>
  <si>
    <t>YEAR-TO-DATE PERECNT EXPENDED</t>
  </si>
  <si>
    <t xml:space="preserve">Providers must complete Monthly Financial Reports on a monthly basis, even if it is a Zero Invoice, for the WIOA In School Youth or Out of School Youth Programs.   </t>
  </si>
  <si>
    <t xml:space="preserve">Report Month should reflect the month you are requesting expense reimbursement for and should cover the 12 month contracting period, for example, of July 2017 through June 2018.  </t>
  </si>
  <si>
    <t>Please complete Column C with the Initial Budget Line Items (Salaries, Payroll Taxes, Fringe Benefits, Operational Expenses, Equipment Purchases, Workshop Supplies and Leadership Development).</t>
  </si>
  <si>
    <t>Please Note - All Equipment Purchases must have prior written approval from the FRWDB.</t>
  </si>
  <si>
    <t xml:space="preserve">Cell J9 - Above the Year-To-Date Expenditures should reflect the current month you are reporting.  </t>
  </si>
  <si>
    <t>Column D should be completed with the Current Month Expenditures</t>
  </si>
  <si>
    <t>Column E should reflect the cumulative Year-To-Date Expenditures for the contracting period.</t>
  </si>
  <si>
    <t>Should you have any questions on completing the Monthly Financial Report (MFR), please contact the FRWDB Contracting Unit.</t>
  </si>
  <si>
    <t xml:space="preserve">During a Report Month that a Budget Modification has been approved, change the “Initial” wording in Column C (cell H 11), to number 1, and enter the modified budget numbers for each line item, </t>
  </si>
  <si>
    <t>if it happens to be a second modification, then enter 2 along with the new budget numbers for Mod 2, and so on, for each approved budget modification throughout the Program Year.</t>
  </si>
  <si>
    <t xml:space="preserve">Please check the appropriate box for either the In School Youth or Out of School Youth funding the Monthly Financial Report represents. </t>
  </si>
  <si>
    <t>When submitting your Final or Closeout Invoice for the  Program Year Ending June 2018, the Report Month should reflect FINAL 2018.</t>
  </si>
  <si>
    <r>
      <t>Please enter Work Experience Expenditure Tracking</t>
    </r>
    <r>
      <rPr>
        <sz val="10"/>
        <rFont val="Arial"/>
        <family val="2"/>
      </rPr>
      <t xml:space="preserve"> for both Column A and B.</t>
    </r>
  </si>
  <si>
    <t>Please be sure to enter any accruals, program income earned and expended on Lines 29, 30 and 31, accordingly, each month.</t>
  </si>
  <si>
    <t>Date</t>
  </si>
  <si>
    <t xml:space="preserve"> Date</t>
  </si>
  <si>
    <t>Report Completed By</t>
  </si>
  <si>
    <t xml:space="preserve">This percentage is determined by dividing Column E – Year to Date Amount by Column C - Budget amount.  </t>
  </si>
  <si>
    <t xml:space="preserve">Column F should reflect the YTD Percent Expended. The form will auto-calculate this figure for you. </t>
  </si>
  <si>
    <t>It is important that the contract period month is entered first, in Cell J9, in an effort for Cell K9 to auto-calculate.</t>
  </si>
  <si>
    <t xml:space="preserve">Once you enter the report month number, you will notice a percentage populating in Cell K9.  </t>
  </si>
  <si>
    <t>PLEASE NOTE:  SAMPLE CONTENT HAS BEEN ENTERED FOR FORMULA ANALYSIS PURPOSES ONLY, ON THE INVOICE TAB</t>
  </si>
  <si>
    <t>Monthly Expenditure Detail</t>
  </si>
  <si>
    <t xml:space="preserve"> </t>
  </si>
  <si>
    <t>YTD</t>
  </si>
  <si>
    <t>REMAINING</t>
  </si>
  <si>
    <t>PERCENT</t>
  </si>
  <si>
    <t>Line Items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</si>
  <si>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</si>
  <si>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</si>
  <si>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</si>
  <si>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</si>
  <si>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</si>
  <si>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</si>
  <si>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</si>
  <si>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</si>
  <si>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</si>
  <si>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</si>
  <si>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</si>
  <si>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</si>
  <si>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</si>
  <si>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BALANCE</t>
  </si>
  <si>
    <t>EXPENDED</t>
  </si>
  <si>
    <t xml:space="preserve">   Local Mileage</t>
  </si>
  <si>
    <t xml:space="preserve">   Out of Town Travel</t>
  </si>
  <si>
    <t xml:space="preserve">   Bank Charges</t>
  </si>
  <si>
    <t xml:space="preserve">   Postage</t>
  </si>
  <si>
    <t xml:space="preserve">   Audit Services</t>
  </si>
  <si>
    <t xml:space="preserve">   Telephone</t>
  </si>
  <si>
    <t xml:space="preserve">   Insurance</t>
  </si>
  <si>
    <t xml:space="preserve">   Marketing</t>
  </si>
  <si>
    <t xml:space="preserve">   Office Supplies</t>
  </si>
  <si>
    <t xml:space="preserve">   Outreach/Recruitment</t>
  </si>
  <si>
    <t xml:space="preserve">   Printing</t>
  </si>
  <si>
    <t xml:space="preserve">   Staff Training</t>
  </si>
  <si>
    <t xml:space="preserve">   Professional Services</t>
  </si>
  <si>
    <t xml:space="preserve">   Subcontractor</t>
  </si>
  <si>
    <t xml:space="preserve">   Other: Dues/Subscriptions</t>
  </si>
  <si>
    <t xml:space="preserve">   Other: Leadership</t>
  </si>
  <si>
    <t xml:space="preserve">   Workshop Supplies</t>
  </si>
  <si>
    <t xml:space="preserve">   Indirect </t>
  </si>
  <si>
    <t xml:space="preserve">   Profit</t>
  </si>
  <si>
    <t>Subtotal Other Op Costs</t>
  </si>
  <si>
    <t xml:space="preserve">Total Monthly Expenditures </t>
  </si>
  <si>
    <t>Then complete the Monthly Expenditure Detail (green) tab. Enter the monthly expenditures by line item, for each month.  Column N, YTD Total  will automatically calculate.</t>
  </si>
  <si>
    <t>Please be sure to verify that both the Monthly Amount column and the YTD Total column ties to the Monthly Financial Report tab for the current month and YTD expenditures.</t>
  </si>
  <si>
    <t xml:space="preserve">   Other: Equipment</t>
  </si>
  <si>
    <r>
      <t xml:space="preserve">Please print both the MFR tab and the Monthly Expenditure Detail tab and submit to </t>
    </r>
    <r>
      <rPr>
        <u/>
        <sz val="11"/>
        <rFont val="Calibri"/>
        <family val="2"/>
        <scheme val="minor"/>
      </rPr>
      <t>spinvoice</t>
    </r>
    <r>
      <rPr>
        <sz val="11"/>
        <rFont val="Calibri"/>
        <family val="2"/>
        <scheme val="minor"/>
      </rPr>
      <t xml:space="preserve"> for review and approval.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</si>
</sst>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\-yy;@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4.9989318521683403E-2"/>
        <bgColor indexed="64"/>
      </patternFill>
    </fill>
    <fill>
      <patternFill patternType="lightUp">
        <bgColor theme="0" tint="-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ouble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double">
        <color indexed="64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17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/>
    <xf numFmtId="0" fontId="8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2" borderId="0" xfId="0" applyFont="1" applyFill="1"/>
    <xf numFmtId="0" fontId="0" fillId="2" borderId="0" xfId="0" applyFill="1"/>
    <xf numFmtId="0" fontId="0" fillId="0" borderId="0" xfId="0" applyFont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8" fillId="0" borderId="13" xfId="0" applyFont="1" applyBorder="1" applyAlignment="1">
      <alignment horizontal="center"/>
    </xf>
    <xf numFmtId="0" fontId="7" fillId="0" borderId="14" xfId="0" applyFont="1" applyBorder="1"/>
    <xf numFmtId="0" fontId="8" fillId="0" borderId="15" xfId="0" applyFont="1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6" fillId="0" borderId="0" xfId="0" applyFont="1" applyAlignment="1">
      <alignment horizontal="right"/>
    </xf>
    <xf numFmtId="0" fontId="0" fillId="0" borderId="17" xfId="0" applyBorder="1" applyAlignment="1">
      <alignment horizontal="left"/>
    </xf>
    <xf numFmtId="0" fontId="7" fillId="0" borderId="18" xfId="0" applyFont="1" applyBorder="1"/>
    <xf numFmtId="0" fontId="0" fillId="0" borderId="18" xfId="0" applyBorder="1"/>
    <xf numFmtId="0" fontId="0" fillId="0" borderId="11" xfId="0" applyBorder="1"/>
    <xf numFmtId="0" fontId="0" fillId="0" borderId="2" xfId="0" applyBorder="1" applyAlignment="1">
      <alignment horizontal="right"/>
    </xf>
    <xf numFmtId="0" fontId="0" fillId="0" borderId="0" xfId="0" applyAlignment="1"/>
    <xf numFmtId="0" fontId="8" fillId="0" borderId="5" xfId="0" applyFont="1" applyBorder="1" applyAlignment="1">
      <alignment horizontal="center"/>
    </xf>
    <xf numFmtId="0" fontId="7" fillId="0" borderId="6" xfId="0" applyFont="1" applyBorder="1"/>
    <xf numFmtId="0" fontId="8" fillId="0" borderId="7" xfId="0" applyFont="1" applyBorder="1"/>
    <xf numFmtId="0" fontId="6" fillId="0" borderId="7" xfId="0" applyFont="1" applyBorder="1"/>
    <xf numFmtId="0" fontId="0" fillId="0" borderId="19" xfId="0" applyBorder="1"/>
    <xf numFmtId="0" fontId="4" fillId="3" borderId="22" xfId="0" applyFont="1" applyFill="1" applyBorder="1" applyAlignment="1">
      <alignment horizontal="center"/>
    </xf>
    <xf numFmtId="164" fontId="6" fillId="0" borderId="4" xfId="0" applyNumberFormat="1" applyFont="1" applyBorder="1"/>
    <xf numFmtId="164" fontId="6" fillId="0" borderId="16" xfId="0" applyNumberFormat="1" applyFont="1" applyBorder="1"/>
    <xf numFmtId="164" fontId="6" fillId="3" borderId="23" xfId="0" applyNumberFormat="1" applyFont="1" applyFill="1" applyBorder="1"/>
    <xf numFmtId="164" fontId="6" fillId="4" borderId="24" xfId="0" applyNumberFormat="1" applyFont="1" applyFill="1" applyBorder="1"/>
    <xf numFmtId="164" fontId="6" fillId="4" borderId="25" xfId="0" applyNumberFormat="1" applyFont="1" applyFill="1" applyBorder="1"/>
    <xf numFmtId="0" fontId="0" fillId="0" borderId="30" xfId="0" applyBorder="1"/>
    <xf numFmtId="164" fontId="6" fillId="3" borderId="7" xfId="0" applyNumberFormat="1" applyFont="1" applyFill="1" applyBorder="1"/>
    <xf numFmtId="164" fontId="6" fillId="4" borderId="9" xfId="0" applyNumberFormat="1" applyFont="1" applyFill="1" applyBorder="1"/>
    <xf numFmtId="0" fontId="4" fillId="3" borderId="32" xfId="0" applyFont="1" applyFill="1" applyBorder="1" applyAlignment="1">
      <alignment horizontal="center"/>
    </xf>
    <xf numFmtId="164" fontId="6" fillId="4" borderId="8" xfId="0" applyNumberFormat="1" applyFont="1" applyFill="1" applyBorder="1"/>
    <xf numFmtId="164" fontId="6" fillId="4" borderId="14" xfId="0" applyNumberFormat="1" applyFont="1" applyFill="1" applyBorder="1"/>
    <xf numFmtId="0" fontId="4" fillId="3" borderId="34" xfId="0" applyFont="1" applyFill="1" applyBorder="1" applyAlignment="1">
      <alignment horizontal="center" vertical="center" wrapText="1"/>
    </xf>
    <xf numFmtId="164" fontId="6" fillId="0" borderId="38" xfId="0" applyNumberFormat="1" applyFont="1" applyBorder="1"/>
    <xf numFmtId="0" fontId="0" fillId="0" borderId="45" xfId="0" applyBorder="1"/>
    <xf numFmtId="40" fontId="6" fillId="0" borderId="38" xfId="0" applyNumberFormat="1" applyFont="1" applyBorder="1"/>
    <xf numFmtId="40" fontId="6" fillId="0" borderId="39" xfId="0" applyNumberFormat="1" applyFont="1" applyBorder="1"/>
    <xf numFmtId="40" fontId="6" fillId="0" borderId="40" xfId="0" applyNumberFormat="1" applyFont="1" applyBorder="1"/>
    <xf numFmtId="40" fontId="6" fillId="0" borderId="41" xfId="0" applyNumberFormat="1" applyFont="1" applyBorder="1"/>
    <xf numFmtId="40" fontId="6" fillId="3" borderId="23" xfId="0" applyNumberFormat="1" applyFont="1" applyFill="1" applyBorder="1"/>
    <xf numFmtId="40" fontId="6" fillId="3" borderId="6" xfId="0" applyNumberFormat="1" applyFont="1" applyFill="1" applyBorder="1"/>
    <xf numFmtId="40" fontId="6" fillId="3" borderId="24" xfId="0" applyNumberFormat="1" applyFont="1" applyFill="1" applyBorder="1"/>
    <xf numFmtId="40" fontId="6" fillId="3" borderId="8" xfId="0" applyNumberFormat="1" applyFont="1" applyFill="1" applyBorder="1"/>
    <xf numFmtId="40" fontId="6" fillId="4" borderId="24" xfId="0" applyNumberFormat="1" applyFont="1" applyFill="1" applyBorder="1"/>
    <xf numFmtId="40" fontId="6" fillId="4" borderId="8" xfId="0" applyNumberFormat="1" applyFont="1" applyFill="1" applyBorder="1"/>
    <xf numFmtId="40" fontId="7" fillId="3" borderId="29" xfId="0" applyNumberFormat="1" applyFont="1" applyFill="1" applyBorder="1"/>
    <xf numFmtId="40" fontId="7" fillId="3" borderId="33" xfId="0" applyNumberFormat="1" applyFont="1" applyFill="1" applyBorder="1"/>
    <xf numFmtId="40" fontId="6" fillId="0" borderId="39" xfId="0" applyNumberFormat="1" applyFont="1" applyFill="1" applyBorder="1"/>
    <xf numFmtId="40" fontId="6" fillId="0" borderId="40" xfId="0" applyNumberFormat="1" applyFont="1" applyFill="1" applyBorder="1"/>
    <xf numFmtId="40" fontId="6" fillId="0" borderId="42" xfId="0" applyNumberFormat="1" applyFont="1" applyBorder="1"/>
    <xf numFmtId="40" fontId="7" fillId="0" borderId="37" xfId="0" applyNumberFormat="1" applyFont="1" applyBorder="1"/>
    <xf numFmtId="0" fontId="7" fillId="5" borderId="0" xfId="0" applyFont="1" applyFill="1" applyAlignment="1">
      <alignment horizontal="center"/>
    </xf>
    <xf numFmtId="0" fontId="7" fillId="5" borderId="0" xfId="0" applyFont="1" applyFill="1" applyBorder="1" applyAlignment="1">
      <alignment horizontal="center"/>
    </xf>
    <xf numFmtId="10" fontId="7" fillId="5" borderId="0" xfId="0" applyNumberFormat="1" applyFont="1" applyFill="1" applyBorder="1" applyAlignment="1">
      <alignment horizontal="center"/>
    </xf>
    <xf numFmtId="0" fontId="7" fillId="0" borderId="0" xfId="0" applyFont="1" applyBorder="1"/>
    <xf numFmtId="10" fontId="7" fillId="0" borderId="0" xfId="0" applyNumberFormat="1" applyFont="1" applyBorder="1"/>
    <xf numFmtId="0" fontId="4" fillId="0" borderId="44" xfId="0" applyFont="1" applyBorder="1" applyAlignment="1">
      <alignment horizontal="center"/>
    </xf>
    <xf numFmtId="0" fontId="4" fillId="0" borderId="0" xfId="0" applyFont="1"/>
    <xf numFmtId="0" fontId="2" fillId="0" borderId="3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40" fontId="7" fillId="0" borderId="38" xfId="0" applyNumberFormat="1" applyFont="1" applyBorder="1"/>
    <xf numFmtId="40" fontId="7" fillId="0" borderId="36" xfId="0" applyNumberFormat="1" applyFont="1" applyBorder="1"/>
    <xf numFmtId="40" fontId="7" fillId="0" borderId="47" xfId="0" applyNumberFormat="1" applyFont="1" applyBorder="1"/>
    <xf numFmtId="164" fontId="7" fillId="0" borderId="38" xfId="0" applyNumberFormat="1" applyFont="1" applyBorder="1"/>
    <xf numFmtId="40" fontId="0" fillId="0" borderId="40" xfId="0" applyNumberFormat="1" applyBorder="1"/>
    <xf numFmtId="10" fontId="7" fillId="0" borderId="38" xfId="0" applyNumberFormat="1" applyFont="1" applyBorder="1"/>
    <xf numFmtId="10" fontId="0" fillId="0" borderId="40" xfId="0" applyNumberFormat="1" applyBorder="1"/>
    <xf numFmtId="10" fontId="7" fillId="0" borderId="37" xfId="0" applyNumberFormat="1" applyFont="1" applyBorder="1"/>
    <xf numFmtId="0" fontId="10" fillId="0" borderId="0" xfId="1"/>
    <xf numFmtId="0" fontId="10" fillId="0" borderId="0" xfId="1" applyBorder="1"/>
    <xf numFmtId="2" fontId="10" fillId="0" borderId="1" xfId="1" applyNumberFormat="1" applyBorder="1"/>
    <xf numFmtId="0" fontId="0" fillId="0" borderId="0" xfId="0" applyFill="1"/>
    <xf numFmtId="0" fontId="4" fillId="0" borderId="0" xfId="0" applyFont="1" applyAlignment="1">
      <alignment horizontal="center"/>
    </xf>
    <xf numFmtId="0" fontId="11" fillId="0" borderId="0" xfId="0" applyFont="1" applyFill="1"/>
    <xf numFmtId="0" fontId="13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14" fillId="0" borderId="0" xfId="0" applyFont="1" applyFill="1"/>
    <xf numFmtId="0" fontId="2" fillId="6" borderId="43" xfId="0" applyFont="1" applyFill="1" applyBorder="1"/>
    <xf numFmtId="0" fontId="2" fillId="6" borderId="44" xfId="0" applyFont="1" applyFill="1" applyBorder="1"/>
    <xf numFmtId="0" fontId="14" fillId="6" borderId="44" xfId="0" applyFont="1" applyFill="1" applyBorder="1"/>
    <xf numFmtId="0" fontId="0" fillId="6" borderId="45" xfId="0" applyFill="1" applyBorder="1"/>
    <xf numFmtId="0" fontId="15" fillId="6" borderId="43" xfId="0" applyFont="1" applyFill="1" applyBorder="1"/>
    <xf numFmtId="0" fontId="15" fillId="6" borderId="44" xfId="0" applyFont="1" applyFill="1" applyBorder="1"/>
    <xf numFmtId="0" fontId="11" fillId="6" borderId="44" xfId="0" applyFont="1" applyFill="1" applyBorder="1"/>
    <xf numFmtId="0" fontId="11" fillId="6" borderId="45" xfId="0" applyFont="1" applyFill="1" applyBorder="1"/>
    <xf numFmtId="0" fontId="16" fillId="0" borderId="48" xfId="2" applyFont="1" applyBorder="1" applyAlignment="1">
      <alignment horizontal="center"/>
    </xf>
    <xf numFmtId="0" fontId="1" fillId="0" borderId="48" xfId="2" applyBorder="1"/>
    <xf numFmtId="0" fontId="1" fillId="0" borderId="49" xfId="2" applyBorder="1"/>
    <xf numFmtId="0" fontId="1" fillId="0" borderId="0" xfId="2"/>
    <xf numFmtId="0" fontId="17" fillId="0" borderId="48" xfId="2" applyFont="1" applyFill="1" applyBorder="1" applyAlignment="1">
      <alignment horizontal="center"/>
    </xf>
    <xf numFmtId="10" fontId="17" fillId="0" borderId="48" xfId="2" applyNumberFormat="1" applyFont="1" applyBorder="1"/>
    <xf numFmtId="0" fontId="1" fillId="0" borderId="32" xfId="2" applyBorder="1"/>
    <xf numFmtId="0" fontId="16" fillId="0" borderId="30" xfId="2" applyFont="1" applyBorder="1" applyAlignment="1">
      <alignment horizontal="right"/>
    </xf>
    <xf numFmtId="0" fontId="1" fillId="0" borderId="50" xfId="2" applyBorder="1"/>
    <xf numFmtId="0" fontId="13" fillId="0" borderId="32" xfId="2" applyFont="1" applyBorder="1" applyAlignment="1">
      <alignment horizontal="right"/>
    </xf>
    <xf numFmtId="10" fontId="16" fillId="0" borderId="30" xfId="2" applyNumberFormat="1" applyFont="1" applyBorder="1"/>
    <xf numFmtId="0" fontId="8" fillId="0" borderId="48" xfId="2" applyFont="1" applyBorder="1"/>
    <xf numFmtId="1" fontId="17" fillId="0" borderId="48" xfId="2" quotePrefix="1" applyNumberFormat="1" applyFont="1" applyFill="1" applyBorder="1" applyAlignment="1">
      <alignment horizontal="center"/>
    </xf>
    <xf numFmtId="0" fontId="17" fillId="0" borderId="51" xfId="2" applyFont="1" applyFill="1" applyBorder="1" applyAlignment="1">
      <alignment horizontal="center"/>
    </xf>
    <xf numFmtId="0" fontId="18" fillId="0" borderId="48" xfId="2" applyFont="1" applyBorder="1"/>
    <xf numFmtId="0" fontId="16" fillId="0" borderId="51" xfId="2" applyFont="1" applyBorder="1" applyAlignment="1">
      <alignment horizontal="center"/>
    </xf>
    <xf numFmtId="0" fontId="16" fillId="0" borderId="48" xfId="2" applyFont="1" applyBorder="1"/>
    <xf numFmtId="4" fontId="8" fillId="0" borderId="48" xfId="2" applyNumberFormat="1" applyFont="1" applyFill="1" applyBorder="1"/>
    <xf numFmtId="4" fontId="16" fillId="0" borderId="48" xfId="2" applyNumberFormat="1" applyFont="1" applyBorder="1"/>
    <xf numFmtId="3" fontId="18" fillId="0" borderId="48" xfId="2" applyNumberFormat="1" applyFont="1" applyBorder="1"/>
    <xf numFmtId="4" fontId="18" fillId="0" borderId="48" xfId="2" applyNumberFormat="1" applyFont="1" applyBorder="1"/>
    <xf numFmtId="10" fontId="16" fillId="0" borderId="48" xfId="2" applyNumberFormat="1" applyFont="1" applyBorder="1"/>
    <xf numFmtId="0" fontId="8" fillId="0" borderId="48" xfId="2" quotePrefix="1" applyFont="1" applyFill="1" applyBorder="1"/>
    <xf numFmtId="0" fontId="11" fillId="0" borderId="48" xfId="2" applyFont="1" applyBorder="1"/>
    <xf numFmtId="0" fontId="19" fillId="0" borderId="51" xfId="2" applyFont="1" applyBorder="1"/>
    <xf numFmtId="4" fontId="19" fillId="0" borderId="48" xfId="2" applyNumberFormat="1" applyFont="1" applyFill="1" applyBorder="1"/>
    <xf numFmtId="4" fontId="19" fillId="0" borderId="48" xfId="2" applyNumberFormat="1" applyFont="1" applyBorder="1"/>
    <xf numFmtId="3" fontId="19" fillId="0" borderId="48" xfId="2" applyNumberFormat="1" applyFont="1" applyBorder="1"/>
    <xf numFmtId="0" fontId="17" fillId="0" borderId="48" xfId="2" applyFont="1" applyFill="1" applyBorder="1"/>
    <xf numFmtId="0" fontId="17" fillId="0" borderId="48" xfId="2" applyFont="1" applyBorder="1" applyAlignment="1">
      <alignment horizontal="right"/>
    </xf>
    <xf numFmtId="4" fontId="17" fillId="0" borderId="48" xfId="2" applyNumberFormat="1" applyFont="1" applyFill="1" applyBorder="1"/>
    <xf numFmtId="3" fontId="16" fillId="0" borderId="48" xfId="2" applyNumberFormat="1" applyFont="1" applyBorder="1"/>
    <xf numFmtId="4" fontId="1" fillId="0" borderId="0" xfId="2" applyNumberFormat="1"/>
    <xf numFmtId="0" fontId="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65" fontId="9" fillId="0" borderId="1" xfId="1" applyNumberFormat="1" applyFont="1" applyBorder="1" applyAlignment="1"/>
    <xf numFmtId="165" fontId="12" fillId="0" borderId="1" xfId="0" applyNumberFormat="1" applyFont="1" applyBorder="1" applyAlignment="1"/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34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7" fillId="0" borderId="43" xfId="0" applyFont="1" applyBorder="1" applyAlignment="1"/>
    <xf numFmtId="0" fontId="0" fillId="0" borderId="44" xfId="0" applyBorder="1" applyAlignment="1"/>
    <xf numFmtId="0" fontId="0" fillId="0" borderId="45" xfId="0" applyBorder="1" applyAlignment="1"/>
    <xf numFmtId="0" fontId="4" fillId="0" borderId="43" xfId="0" applyFont="1" applyBorder="1" applyAlignment="1"/>
    <xf numFmtId="0" fontId="4" fillId="0" borderId="45" xfId="0" applyFont="1" applyBorder="1" applyAlignment="1"/>
    <xf numFmtId="0" fontId="20" fillId="0" borderId="0" xfId="0" applyFont="1" applyFill="1" applyAlignment="1"/>
    <xf numFmtId="0" fontId="0" fillId="0" borderId="0" xfId="0" applyFont="1" applyAlignment="1"/>
  </cellXfs>
  <cellStyles count="3">
    <cellStyle name="Normal" xfId="0" builtinId="0"/>
    <cellStyle name="Normal 2" xfId="1" xr:uid="{00000000-0005-0000-0000-000001000000}"/>
    <cellStyle name="Normal 3" xfId="2" xr:uid="{7133AA54-B1EF-49BA-A3AC-E352E5687C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view="pageLayout" zoomScale="70" zoomScaleNormal="70" zoomScalePageLayoutView="70" workbookViewId="0">
      <selection activeCell="K34" sqref="K34"/>
    </sheetView>
  </sheetViews>
  <sheetFormatPr defaultRowHeight="12.75" x14ac:dyDescent="0.2"/>
  <cols>
    <col min="2" max="2" width="10.42578125" customWidth="1"/>
    <col min="5" max="5" width="9.5703125" customWidth="1"/>
    <col min="6" max="6" width="18.28515625" customWidth="1"/>
    <col min="7" max="7" width="18" customWidth="1"/>
    <col min="8" max="8" width="21.5703125" customWidth="1"/>
    <col min="9" max="9" width="20.85546875" customWidth="1"/>
    <col min="10" max="10" width="21.42578125" customWidth="1"/>
    <col min="11" max="11" width="17" customWidth="1"/>
    <col min="12" max="12" width="3.28515625" customWidth="1"/>
    <col min="13" max="13" width="16.140625" customWidth="1"/>
  </cols>
  <sheetData>
    <row r="1" spans="1:13" ht="12.6" customHeight="1" x14ac:dyDescent="0.25">
      <c r="A1" s="1"/>
      <c r="E1" s="155"/>
      <c r="F1" s="155"/>
      <c r="G1" s="155"/>
      <c r="H1" s="155"/>
      <c r="I1" s="155"/>
      <c r="J1" s="3"/>
    </row>
    <row r="2" spans="1:13" ht="19.899999999999999" customHeight="1" x14ac:dyDescent="0.35">
      <c r="A2" s="4" t="s">
        <v>0</v>
      </c>
      <c r="J2" s="163" t="s">
        <v>2</v>
      </c>
      <c r="K2" s="164"/>
      <c r="L2" s="147">
        <v>45139</v>
      </c>
      <c r="M2" s="148"/>
    </row>
    <row r="3" spans="1:13" ht="19.899999999999999" customHeight="1" x14ac:dyDescent="0.2">
      <c r="A3" s="4" t="s">
        <v>1</v>
      </c>
      <c r="C3" s="5"/>
      <c r="D3" s="5"/>
      <c r="E3" s="5"/>
      <c r="F3" s="5"/>
      <c r="G3" s="5"/>
      <c r="H3" s="2"/>
      <c r="J3" s="93"/>
      <c r="K3" s="93"/>
      <c r="L3" s="93"/>
      <c r="M3" s="93"/>
    </row>
    <row r="4" spans="1:13" ht="19.899999999999999" customHeight="1" x14ac:dyDescent="0.2">
      <c r="A4" t="s">
        <v>3</v>
      </c>
      <c r="C4" s="5"/>
      <c r="D4" s="5"/>
      <c r="E4" s="5"/>
      <c r="F4" s="5"/>
      <c r="G4" s="5"/>
      <c r="H4" s="2"/>
      <c r="I4" s="2"/>
      <c r="J4" s="94" t="s">
        <v>4</v>
      </c>
      <c r="K4" s="94"/>
      <c r="L4" s="93"/>
      <c r="M4" s="95">
        <v>0</v>
      </c>
    </row>
    <row r="5" spans="1:13" ht="19.899999999999999" customHeight="1" x14ac:dyDescent="0.2">
      <c r="A5" t="s">
        <v>5</v>
      </c>
      <c r="B5" s="5"/>
      <c r="C5" s="5"/>
      <c r="D5" s="38"/>
      <c r="E5" s="37"/>
      <c r="F5" s="2"/>
      <c r="I5" s="2"/>
      <c r="J5" s="94" t="s">
        <v>6</v>
      </c>
      <c r="K5" s="94"/>
      <c r="L5" s="93"/>
      <c r="M5" s="95">
        <v>0</v>
      </c>
    </row>
    <row r="6" spans="1:13" ht="19.899999999999999" customHeight="1" thickBot="1" x14ac:dyDescent="0.25">
      <c r="A6" s="39" t="s">
        <v>30</v>
      </c>
      <c r="B6" s="9"/>
      <c r="C6" s="9"/>
      <c r="D6" s="9"/>
      <c r="G6" s="2"/>
      <c r="H6" s="2"/>
      <c r="I6" s="2"/>
      <c r="J6" s="94" t="s">
        <v>7</v>
      </c>
      <c r="K6" s="94"/>
      <c r="L6" s="93"/>
      <c r="M6" s="95">
        <v>0</v>
      </c>
    </row>
    <row r="7" spans="1:13" ht="19.899999999999999" customHeight="1" thickBot="1" x14ac:dyDescent="0.3">
      <c r="E7" s="83" t="s">
        <v>54</v>
      </c>
      <c r="F7" s="13" t="s">
        <v>33</v>
      </c>
      <c r="G7" s="2"/>
      <c r="H7" s="2"/>
      <c r="I7" s="2"/>
      <c r="J7" s="2"/>
      <c r="K7" s="2"/>
    </row>
    <row r="8" spans="1:13" ht="19.899999999999999" customHeight="1" thickBot="1" x14ac:dyDescent="0.25">
      <c r="E8" s="51"/>
      <c r="F8" s="13" t="s">
        <v>34</v>
      </c>
      <c r="I8" s="2"/>
    </row>
    <row r="9" spans="1:13" ht="19.899999999999999" customHeight="1" x14ac:dyDescent="0.25">
      <c r="B9" s="17"/>
      <c r="J9" s="79">
        <v>2</v>
      </c>
      <c r="K9" s="80">
        <f>2/12</f>
        <v>0.16666666666666666</v>
      </c>
    </row>
    <row r="10" spans="1:13" ht="19.899999999999999" customHeight="1" thickBot="1" x14ac:dyDescent="0.3">
      <c r="B10" s="17"/>
      <c r="F10" s="76" t="s">
        <v>39</v>
      </c>
      <c r="G10" s="76" t="s">
        <v>40</v>
      </c>
      <c r="H10" s="76" t="s">
        <v>41</v>
      </c>
      <c r="I10" s="76" t="s">
        <v>42</v>
      </c>
      <c r="J10" s="77" t="s">
        <v>43</v>
      </c>
      <c r="K10" s="78" t="s">
        <v>44</v>
      </c>
    </row>
    <row r="11" spans="1:13" ht="14.25" customHeight="1" thickTop="1" thickBot="1" x14ac:dyDescent="0.25">
      <c r="A11" s="6"/>
      <c r="B11" s="7"/>
      <c r="C11" s="7"/>
      <c r="D11" s="7"/>
      <c r="E11" s="7"/>
      <c r="F11" s="156" t="s">
        <v>31</v>
      </c>
      <c r="G11" s="157"/>
      <c r="H11" s="57" t="s">
        <v>38</v>
      </c>
      <c r="I11" s="84"/>
      <c r="J11" s="81"/>
      <c r="K11" s="59"/>
    </row>
    <row r="12" spans="1:13" ht="18.600000000000001" customHeight="1" x14ac:dyDescent="0.2">
      <c r="A12" s="149" t="s">
        <v>8</v>
      </c>
      <c r="B12" s="22"/>
      <c r="C12" s="23"/>
      <c r="D12" s="23"/>
      <c r="E12" s="23"/>
      <c r="F12" s="158"/>
      <c r="G12" s="159"/>
      <c r="H12" s="162" t="s">
        <v>37</v>
      </c>
      <c r="I12" s="152" t="s">
        <v>55</v>
      </c>
      <c r="J12" s="152" t="s">
        <v>56</v>
      </c>
      <c r="K12" s="152" t="s">
        <v>57</v>
      </c>
    </row>
    <row r="13" spans="1:13" ht="18.600000000000001" customHeight="1" x14ac:dyDescent="0.2">
      <c r="A13" s="150"/>
      <c r="B13" s="24"/>
      <c r="C13" s="8"/>
      <c r="D13" s="8"/>
      <c r="E13" s="8"/>
      <c r="F13" s="160"/>
      <c r="G13" s="161"/>
      <c r="H13" s="153"/>
      <c r="I13" s="153"/>
      <c r="J13" s="153"/>
      <c r="K13" s="153"/>
    </row>
    <row r="14" spans="1:13" ht="18.600000000000001" customHeight="1" thickBot="1" x14ac:dyDescent="0.25">
      <c r="A14" s="151"/>
      <c r="B14" s="25" t="s">
        <v>9</v>
      </c>
      <c r="C14" s="26"/>
      <c r="D14" s="26"/>
      <c r="E14" s="26"/>
      <c r="F14" s="45" t="s">
        <v>36</v>
      </c>
      <c r="G14" s="54" t="s">
        <v>32</v>
      </c>
      <c r="H14" s="154"/>
      <c r="I14" s="154"/>
      <c r="J14" s="154"/>
      <c r="K14" s="154"/>
    </row>
    <row r="15" spans="1:13" s="11" customFormat="1" ht="19.899999999999999" customHeight="1" x14ac:dyDescent="0.25">
      <c r="A15" s="19">
        <v>5180</v>
      </c>
      <c r="B15" s="20" t="s">
        <v>10</v>
      </c>
      <c r="C15" s="21"/>
      <c r="D15" s="21"/>
      <c r="E15" s="21"/>
      <c r="F15" s="64"/>
      <c r="G15" s="65"/>
      <c r="H15" s="60">
        <v>1000</v>
      </c>
      <c r="I15" s="60">
        <f>+'Monthly Expenditure Detail'!C5</f>
        <v>200</v>
      </c>
      <c r="J15" s="85">
        <f>+'Monthly Expenditure Detail'!N5</f>
        <v>300</v>
      </c>
      <c r="K15" s="90">
        <f t="shared" ref="K15:K20" si="0">+J15/H15</f>
        <v>0.3</v>
      </c>
    </row>
    <row r="16" spans="1:13" s="11" customFormat="1" ht="19.899999999999999" customHeight="1" x14ac:dyDescent="0.25">
      <c r="A16" s="19">
        <v>5280</v>
      </c>
      <c r="B16" s="20" t="s">
        <v>11</v>
      </c>
      <c r="C16" s="21"/>
      <c r="D16" s="21"/>
      <c r="E16" s="21"/>
      <c r="F16" s="64"/>
      <c r="G16" s="65"/>
      <c r="H16" s="60">
        <v>2000</v>
      </c>
      <c r="I16" s="60">
        <f>+'Monthly Expenditure Detail'!C6</f>
        <v>300</v>
      </c>
      <c r="J16" s="85">
        <f>+'Monthly Expenditure Detail'!N6</f>
        <v>500</v>
      </c>
      <c r="K16" s="90">
        <f t="shared" si="0"/>
        <v>0.25</v>
      </c>
    </row>
    <row r="17" spans="1:11" s="11" customFormat="1" ht="19.899999999999999" customHeight="1" x14ac:dyDescent="0.25">
      <c r="A17" s="18">
        <v>5380</v>
      </c>
      <c r="B17" s="20" t="s">
        <v>12</v>
      </c>
      <c r="C17" s="21"/>
      <c r="D17" s="21"/>
      <c r="E17" s="21"/>
      <c r="F17" s="66"/>
      <c r="G17" s="67"/>
      <c r="H17" s="61">
        <v>3000</v>
      </c>
      <c r="I17" s="61">
        <f>+'Monthly Expenditure Detail'!C7</f>
        <v>400</v>
      </c>
      <c r="J17" s="85">
        <f>+'Monthly Expenditure Detail'!N7</f>
        <v>700</v>
      </c>
      <c r="K17" s="90">
        <f t="shared" si="0"/>
        <v>0.23333333333333334</v>
      </c>
    </row>
    <row r="18" spans="1:11" s="11" customFormat="1" ht="19.899999999999999" customHeight="1" x14ac:dyDescent="0.25">
      <c r="A18" s="18">
        <v>7911</v>
      </c>
      <c r="B18" s="20" t="s">
        <v>13</v>
      </c>
      <c r="C18" s="21"/>
      <c r="D18" s="21"/>
      <c r="E18" s="21"/>
      <c r="F18" s="68"/>
      <c r="G18" s="69"/>
      <c r="H18" s="61">
        <v>4000</v>
      </c>
      <c r="I18" s="61">
        <f>+'Monthly Expenditure Detail'!C28</f>
        <v>2765</v>
      </c>
      <c r="J18" s="86">
        <f>+'Monthly Expenditure Detail'!N28</f>
        <v>3320</v>
      </c>
      <c r="K18" s="90">
        <f t="shared" si="0"/>
        <v>0.83</v>
      </c>
    </row>
    <row r="19" spans="1:11" s="11" customFormat="1" ht="19.899999999999999" customHeight="1" x14ac:dyDescent="0.25">
      <c r="A19" s="18">
        <v>7180</v>
      </c>
      <c r="B19" s="20" t="s">
        <v>14</v>
      </c>
      <c r="C19" s="21"/>
      <c r="D19" s="21"/>
      <c r="E19" s="21"/>
      <c r="F19" s="68"/>
      <c r="G19" s="69"/>
      <c r="H19" s="62">
        <v>100</v>
      </c>
      <c r="I19" s="62">
        <v>0</v>
      </c>
      <c r="J19" s="87">
        <v>0</v>
      </c>
      <c r="K19" s="90">
        <f t="shared" si="0"/>
        <v>0</v>
      </c>
    </row>
    <row r="20" spans="1:11" s="11" customFormat="1" ht="21" customHeight="1" thickBot="1" x14ac:dyDescent="0.3">
      <c r="A20" s="27"/>
      <c r="B20" s="28" t="s">
        <v>15</v>
      </c>
      <c r="C20" s="29"/>
      <c r="D20" s="29"/>
      <c r="E20" s="29"/>
      <c r="F20" s="70">
        <f>SUM(F15:F17)</f>
        <v>0</v>
      </c>
      <c r="G20" s="71">
        <f>SUM(G15:G17)</f>
        <v>0</v>
      </c>
      <c r="H20" s="63">
        <f>SUM(H15:H19)</f>
        <v>10100</v>
      </c>
      <c r="I20" s="63">
        <f>SUM(I15:I19)</f>
        <v>3665</v>
      </c>
      <c r="J20" s="63">
        <f>SUM(J15:J19)</f>
        <v>4820</v>
      </c>
      <c r="K20" s="90">
        <f t="shared" si="0"/>
        <v>0.47722772277227721</v>
      </c>
    </row>
    <row r="21" spans="1:11" s="11" customFormat="1" ht="21" customHeight="1" thickTop="1" x14ac:dyDescent="0.25">
      <c r="A21" s="30"/>
      <c r="B21" s="31"/>
      <c r="C21" s="32"/>
      <c r="D21" s="32"/>
      <c r="E21" s="32"/>
      <c r="F21" s="48"/>
      <c r="G21" s="52"/>
      <c r="H21" s="58"/>
      <c r="I21" s="58"/>
      <c r="J21" s="88"/>
      <c r="K21" s="90"/>
    </row>
    <row r="22" spans="1:11" s="11" customFormat="1" ht="19.899999999999999" customHeight="1" x14ac:dyDescent="0.25">
      <c r="A22" s="40"/>
      <c r="B22" s="41" t="s">
        <v>16</v>
      </c>
      <c r="C22" s="42"/>
      <c r="D22" s="42"/>
      <c r="E22" s="43"/>
      <c r="F22" s="49"/>
      <c r="G22" s="53"/>
      <c r="H22" s="72"/>
      <c r="I22" s="72"/>
      <c r="J22" s="85"/>
      <c r="K22" s="90"/>
    </row>
    <row r="23" spans="1:11" s="11" customFormat="1" ht="19.899999999999999" customHeight="1" x14ac:dyDescent="0.25">
      <c r="A23" s="18">
        <v>8010</v>
      </c>
      <c r="B23" s="20" t="s">
        <v>25</v>
      </c>
      <c r="C23" s="21"/>
      <c r="D23" s="21"/>
      <c r="E23" s="21"/>
      <c r="F23" s="49"/>
      <c r="G23" s="55"/>
      <c r="H23" s="72">
        <v>1000</v>
      </c>
      <c r="I23" s="72">
        <v>0</v>
      </c>
      <c r="J23" s="85">
        <f>+'Monthly Expenditure Detail'!N25</f>
        <v>0</v>
      </c>
      <c r="K23" s="90">
        <f>+J23/H23</f>
        <v>0</v>
      </c>
    </row>
    <row r="24" spans="1:11" s="11" customFormat="1" ht="19.899999999999999" customHeight="1" x14ac:dyDescent="0.25">
      <c r="A24" s="18">
        <v>8030</v>
      </c>
      <c r="B24" s="20" t="s">
        <v>26</v>
      </c>
      <c r="C24" s="21"/>
      <c r="D24" s="21"/>
      <c r="E24" s="21"/>
      <c r="F24" s="49"/>
      <c r="G24" s="55"/>
      <c r="H24" s="73">
        <v>2000</v>
      </c>
      <c r="I24" s="73">
        <v>0</v>
      </c>
      <c r="J24" s="86">
        <v>0</v>
      </c>
      <c r="K24" s="90">
        <f>+J24/H24</f>
        <v>0</v>
      </c>
    </row>
    <row r="25" spans="1:11" s="11" customFormat="1" ht="21" customHeight="1" x14ac:dyDescent="0.25">
      <c r="A25" s="27"/>
      <c r="B25" s="28" t="s">
        <v>17</v>
      </c>
      <c r="C25" s="29"/>
      <c r="D25" s="29"/>
      <c r="E25" s="29"/>
      <c r="F25" s="50"/>
      <c r="G25" s="56"/>
      <c r="H25" s="74">
        <f>SUM(H23:H24)</f>
        <v>3000</v>
      </c>
      <c r="I25" s="74">
        <f>SUM(I23:I24)</f>
        <v>0</v>
      </c>
      <c r="J25" s="74">
        <f>SUM(J23:J24)</f>
        <v>0</v>
      </c>
      <c r="K25" s="90">
        <f>+J25/H25</f>
        <v>0</v>
      </c>
    </row>
    <row r="26" spans="1:11" ht="15" x14ac:dyDescent="0.2">
      <c r="A26" s="30"/>
      <c r="B26" s="31"/>
      <c r="C26" s="32"/>
      <c r="D26" s="32"/>
      <c r="E26" s="32"/>
      <c r="F26" s="50"/>
      <c r="G26" s="56"/>
      <c r="H26" s="62"/>
      <c r="I26" s="62"/>
      <c r="J26" s="89"/>
      <c r="K26" s="91"/>
    </row>
    <row r="27" spans="1:11" ht="22.15" customHeight="1" thickBot="1" x14ac:dyDescent="0.3">
      <c r="A27" s="34"/>
      <c r="B27" s="35" t="s">
        <v>18</v>
      </c>
      <c r="C27" s="36"/>
      <c r="D27" s="36"/>
      <c r="E27" s="44"/>
      <c r="F27" s="50"/>
      <c r="G27" s="56"/>
      <c r="H27" s="75">
        <f>SUM(H25+H20)</f>
        <v>13100</v>
      </c>
      <c r="I27" s="75">
        <f>SUM(I25+I20)</f>
        <v>3665</v>
      </c>
      <c r="J27" s="75">
        <f>SUM(J25+J20)</f>
        <v>4820</v>
      </c>
      <c r="K27" s="92">
        <f>+J27/H27</f>
        <v>0.36793893129770994</v>
      </c>
    </row>
    <row r="28" spans="1:11" ht="10.15" customHeight="1" thickTop="1" x14ac:dyDescent="0.2">
      <c r="A28" s="4"/>
      <c r="J28" s="2"/>
    </row>
    <row r="29" spans="1:11" s="13" customFormat="1" ht="21" customHeight="1" x14ac:dyDescent="0.2">
      <c r="A29" s="12" t="s">
        <v>28</v>
      </c>
      <c r="F29" s="15"/>
      <c r="G29" s="15"/>
      <c r="H29" s="15"/>
      <c r="I29" s="47"/>
      <c r="J29" s="47"/>
    </row>
    <row r="30" spans="1:11" ht="21" customHeight="1" x14ac:dyDescent="0.2">
      <c r="A30" s="13" t="s">
        <v>29</v>
      </c>
      <c r="F30" s="16"/>
      <c r="G30" s="16"/>
      <c r="H30" s="16"/>
      <c r="I30" s="47"/>
      <c r="J30" s="47"/>
    </row>
    <row r="31" spans="1:11" ht="21" customHeight="1" x14ac:dyDescent="0.2">
      <c r="A31" s="17" t="s">
        <v>27</v>
      </c>
      <c r="F31" s="16"/>
      <c r="G31" s="16"/>
      <c r="H31" s="16"/>
      <c r="I31" s="46"/>
      <c r="J31" s="46"/>
    </row>
    <row r="32" spans="1:11" x14ac:dyDescent="0.2">
      <c r="A32" s="17"/>
    </row>
    <row r="33" spans="1:11" ht="21" customHeight="1" x14ac:dyDescent="0.2">
      <c r="A33" s="4"/>
      <c r="B33" s="13" t="s">
        <v>19</v>
      </c>
      <c r="J33" s="2"/>
    </row>
    <row r="34" spans="1:11" s="13" customFormat="1" ht="28.15" customHeight="1" x14ac:dyDescent="0.2">
      <c r="A34" s="12"/>
      <c r="B34" s="10"/>
      <c r="C34" s="10"/>
      <c r="D34" s="10"/>
      <c r="E34" s="10"/>
      <c r="F34" s="10"/>
      <c r="G34" s="10"/>
      <c r="H34" s="14"/>
      <c r="I34" s="10"/>
      <c r="J34" s="10"/>
      <c r="K34" s="10"/>
    </row>
    <row r="35" spans="1:11" s="13" customFormat="1" ht="18" customHeight="1" x14ac:dyDescent="0.2">
      <c r="A35" s="12"/>
      <c r="B35" s="13" t="s">
        <v>20</v>
      </c>
      <c r="F35" s="13" t="s">
        <v>21</v>
      </c>
      <c r="G35" s="13" t="s">
        <v>73</v>
      </c>
      <c r="I35" s="13" t="s">
        <v>74</v>
      </c>
      <c r="J35" s="14"/>
      <c r="K35" s="13" t="s">
        <v>72</v>
      </c>
    </row>
    <row r="36" spans="1:11" s="13" customFormat="1" ht="18" customHeight="1" x14ac:dyDescent="0.2">
      <c r="A36" s="12"/>
      <c r="D36" s="33" t="s">
        <v>22</v>
      </c>
      <c r="E36" s="13" t="s">
        <v>23</v>
      </c>
      <c r="J36" s="14"/>
    </row>
    <row r="37" spans="1:11" s="13" customFormat="1" ht="18" customHeight="1" x14ac:dyDescent="0.2">
      <c r="A37" s="12"/>
      <c r="E37" s="13" t="s">
        <v>35</v>
      </c>
      <c r="J37" s="14"/>
    </row>
    <row r="38" spans="1:11" s="13" customFormat="1" ht="18" customHeight="1" x14ac:dyDescent="0.2">
      <c r="A38" s="12"/>
      <c r="E38" s="13" t="s">
        <v>24</v>
      </c>
      <c r="J38" s="14"/>
    </row>
    <row r="39" spans="1:11" x14ac:dyDescent="0.2">
      <c r="A39" s="4"/>
    </row>
  </sheetData>
  <mergeCells count="9">
    <mergeCell ref="L2:M2"/>
    <mergeCell ref="A12:A14"/>
    <mergeCell ref="J12:J14"/>
    <mergeCell ref="K12:K14"/>
    <mergeCell ref="E1:I1"/>
    <mergeCell ref="I12:I14"/>
    <mergeCell ref="F11:G13"/>
    <mergeCell ref="H12:H14"/>
    <mergeCell ref="J2:K2"/>
  </mergeCells>
  <pageMargins left="0.25" right="0.25" top="0.75" bottom="0.75" header="0.3" footer="0.3"/>
  <pageSetup scale="71" orientation="landscape" r:id="rId1"/>
  <headerFooter alignWithMargins="0">
    <oddHeader xml:space="preserve">&amp;C&amp;"Arial,Bold"&amp;16Fresno Regional Workforce Development Board
In-School/Out of School Youth Monthly Financial Report&amp;R
</oddHeader>
    <oddFooter>&amp;L&amp;12Fresno Regional Workforce Development Board                                    &amp;R&amp;12Form# FIS-010, revised 072623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4ABC5-E51B-48A1-A2D4-55B15D2B76F0}">
  <sheetPr>
    <tabColor rgb="FF92D050"/>
    <pageSetUpPr fitToPage="1"/>
  </sheetPr>
  <dimension ref="A1:Q32"/>
  <sheetViews>
    <sheetView topLeftCell="C1" workbookViewId="0">
      <selection activeCell="N28" sqref="N28"/>
    </sheetView>
  </sheetViews>
  <sheetFormatPr defaultColWidth="8.85546875" defaultRowHeight="15" x14ac:dyDescent="0.25"/>
  <cols>
    <col min="1" max="1" width="40.28515625" style="114" customWidth="1"/>
    <col min="2" max="14" width="12.7109375" style="114" customWidth="1"/>
    <col min="15" max="15" width="12.7109375" style="114" bestFit="1" customWidth="1"/>
    <col min="16" max="16" width="16.28515625" style="114" bestFit="1" customWidth="1"/>
    <col min="17" max="17" width="15.28515625" style="114" bestFit="1" customWidth="1"/>
    <col min="18" max="16384" width="8.85546875" style="114"/>
  </cols>
  <sheetData>
    <row r="1" spans="1:17" ht="18.75" thickBot="1" x14ac:dyDescent="0.3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  <c r="O1" s="112"/>
      <c r="P1" s="112"/>
    </row>
    <row r="2" spans="1:17" ht="19.5" thickBot="1" x14ac:dyDescent="0.35">
      <c r="A2" s="115" t="s">
        <v>80</v>
      </c>
      <c r="B2" s="116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7"/>
      <c r="N2" s="118">
        <v>2</v>
      </c>
      <c r="O2" s="119"/>
      <c r="P2" s="120" t="s">
        <v>81</v>
      </c>
      <c r="Q2" s="121">
        <f>+N2/12</f>
        <v>0.16666666666666666</v>
      </c>
    </row>
    <row r="3" spans="1:17" ht="18" x14ac:dyDescent="0.25">
      <c r="A3" s="122"/>
      <c r="B3" s="123">
        <v>2023</v>
      </c>
      <c r="C3" s="123">
        <v>2023</v>
      </c>
      <c r="D3" s="123">
        <v>2023</v>
      </c>
      <c r="E3" s="123">
        <v>2023</v>
      </c>
      <c r="F3" s="123">
        <v>2023</v>
      </c>
      <c r="G3" s="123">
        <v>2023</v>
      </c>
      <c r="H3" s="123">
        <v>2024</v>
      </c>
      <c r="I3" s="123">
        <v>2024</v>
      </c>
      <c r="J3" s="123">
        <v>2024</v>
      </c>
      <c r="K3" s="123">
        <v>2024</v>
      </c>
      <c r="L3" s="123">
        <v>2024</v>
      </c>
      <c r="M3" s="123">
        <v>2024</v>
      </c>
      <c r="N3" s="124" t="s">
        <v>82</v>
      </c>
      <c r="O3" s="125"/>
      <c r="P3" s="115" t="s">
        <v>83</v>
      </c>
      <c r="Q3" s="126" t="s">
        <v>84</v>
      </c>
    </row>
    <row r="4" spans="1:17" ht="18" x14ac:dyDescent="0.25">
      <c r="A4" s="122" t="s">
        <v>85</v>
      </c>
      <c r="B4" s="115" t="s">
        <v>86</v>
      </c>
      <c r="C4" s="115" t="s">
        <v>87</v>
      </c>
      <c r="D4" s="115" t="s">
        <v>88</v>
      </c>
      <c r="E4" s="115" t="s">
        <v>89</v>
      </c>
      <c r="F4" s="115" t="s">
        <v>90</v>
      </c>
      <c r="G4" s="115" t="s">
        <v>91</v>
      </c>
      <c r="H4" s="115" t="s">
        <v>92</v>
      </c>
      <c r="I4" s="115" t="s">
        <v>93</v>
      </c>
      <c r="J4" s="115" t="s">
        <v>94</v>
      </c>
      <c r="K4" s="115" t="s">
        <v>95</v>
      </c>
      <c r="L4" s="115" t="s">
        <v>96</v>
      </c>
      <c r="M4" s="115" t="s">
        <v>97</v>
      </c>
      <c r="N4" s="115" t="s">
        <v>98</v>
      </c>
      <c r="O4" s="127" t="s">
        <v>37</v>
      </c>
      <c r="P4" s="115" t="s">
        <v>99</v>
      </c>
      <c r="Q4" s="115" t="s">
        <v>100</v>
      </c>
    </row>
    <row r="5" spans="1:17" ht="18" x14ac:dyDescent="0.25">
      <c r="A5" s="122" t="s">
        <v>10</v>
      </c>
      <c r="B5" s="128">
        <v>100</v>
      </c>
      <c r="C5" s="128">
        <v>200</v>
      </c>
      <c r="D5" s="128">
        <v>0</v>
      </c>
      <c r="E5" s="128">
        <v>0</v>
      </c>
      <c r="F5" s="128">
        <v>0</v>
      </c>
      <c r="G5" s="128">
        <v>0</v>
      </c>
      <c r="H5" s="128">
        <v>0</v>
      </c>
      <c r="I5" s="128">
        <v>0</v>
      </c>
      <c r="J5" s="128">
        <v>0</v>
      </c>
      <c r="K5" s="128">
        <v>0</v>
      </c>
      <c r="L5" s="128">
        <v>0</v>
      </c>
      <c r="M5" s="128">
        <v>0</v>
      </c>
      <c r="N5" s="129">
        <f>SUM(B5:M5)</f>
        <v>300</v>
      </c>
      <c r="O5" s="130">
        <v>1000</v>
      </c>
      <c r="P5" s="131">
        <f>+O5-N5</f>
        <v>700</v>
      </c>
      <c r="Q5" s="132">
        <f>+N5/O5</f>
        <v>0.3</v>
      </c>
    </row>
    <row r="6" spans="1:17" ht="18" x14ac:dyDescent="0.25">
      <c r="A6" s="122" t="s">
        <v>11</v>
      </c>
      <c r="B6" s="128">
        <v>200</v>
      </c>
      <c r="C6" s="128">
        <v>300</v>
      </c>
      <c r="D6" s="128">
        <v>0</v>
      </c>
      <c r="E6" s="128">
        <v>0</v>
      </c>
      <c r="F6" s="128">
        <v>0</v>
      </c>
      <c r="G6" s="128">
        <v>0</v>
      </c>
      <c r="H6" s="128">
        <v>0</v>
      </c>
      <c r="I6" s="128">
        <v>0</v>
      </c>
      <c r="J6" s="128">
        <v>0</v>
      </c>
      <c r="K6" s="128">
        <v>0</v>
      </c>
      <c r="L6" s="128">
        <v>0</v>
      </c>
      <c r="M6" s="128">
        <v>0</v>
      </c>
      <c r="N6" s="129">
        <f t="shared" ref="N6:N28" si="0">SUM(B6:M6)</f>
        <v>500</v>
      </c>
      <c r="O6" s="130">
        <v>2000</v>
      </c>
      <c r="P6" s="131">
        <f t="shared" ref="P6:P7" si="1">+O6-N6</f>
        <v>1500</v>
      </c>
      <c r="Q6" s="132">
        <f t="shared" ref="Q6:Q7" si="2">+N6/O6</f>
        <v>0.25</v>
      </c>
    </row>
    <row r="7" spans="1:17" ht="18" x14ac:dyDescent="0.25">
      <c r="A7" s="122" t="s">
        <v>12</v>
      </c>
      <c r="B7" s="128">
        <v>300</v>
      </c>
      <c r="C7" s="128">
        <v>400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I7" s="128">
        <v>0</v>
      </c>
      <c r="J7" s="128">
        <v>0</v>
      </c>
      <c r="K7" s="128">
        <v>0</v>
      </c>
      <c r="L7" s="128">
        <v>0</v>
      </c>
      <c r="M7" s="128">
        <v>0</v>
      </c>
      <c r="N7" s="129">
        <f t="shared" si="0"/>
        <v>700</v>
      </c>
      <c r="O7" s="130">
        <v>3000</v>
      </c>
      <c r="P7" s="131">
        <f t="shared" si="1"/>
        <v>2300</v>
      </c>
      <c r="Q7" s="132">
        <f t="shared" si="2"/>
        <v>0.23333333333333334</v>
      </c>
    </row>
    <row r="8" spans="1:17" ht="18" x14ac:dyDescent="0.25">
      <c r="A8" s="133" t="s">
        <v>101</v>
      </c>
      <c r="B8" s="128">
        <v>10</v>
      </c>
      <c r="C8" s="128">
        <v>10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9">
        <f t="shared" si="0"/>
        <v>20</v>
      </c>
      <c r="O8" s="130"/>
      <c r="P8" s="125"/>
      <c r="Q8" s="134"/>
    </row>
    <row r="9" spans="1:17" ht="18" x14ac:dyDescent="0.25">
      <c r="A9" s="133" t="s">
        <v>102</v>
      </c>
      <c r="B9" s="128">
        <v>20</v>
      </c>
      <c r="C9" s="128">
        <v>0</v>
      </c>
      <c r="D9" s="128">
        <v>0</v>
      </c>
      <c r="E9" s="128">
        <v>0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9">
        <f t="shared" si="0"/>
        <v>20</v>
      </c>
      <c r="O9" s="130"/>
      <c r="P9" s="125"/>
      <c r="Q9" s="134"/>
    </row>
    <row r="10" spans="1:17" ht="18" x14ac:dyDescent="0.25">
      <c r="A10" s="133" t="s">
        <v>103</v>
      </c>
      <c r="B10" s="128">
        <v>10</v>
      </c>
      <c r="C10" s="128">
        <v>20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9">
        <f t="shared" si="0"/>
        <v>30</v>
      </c>
      <c r="O10" s="130"/>
      <c r="P10" s="125"/>
      <c r="Q10" s="134"/>
    </row>
    <row r="11" spans="1:17" ht="18" x14ac:dyDescent="0.25">
      <c r="A11" s="133" t="s">
        <v>104</v>
      </c>
      <c r="B11" s="128">
        <v>0</v>
      </c>
      <c r="C11" s="128">
        <v>100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9">
        <f t="shared" si="0"/>
        <v>100</v>
      </c>
      <c r="O11" s="130"/>
      <c r="P11" s="125"/>
      <c r="Q11" s="134"/>
    </row>
    <row r="12" spans="1:17" ht="18" x14ac:dyDescent="0.25">
      <c r="A12" s="133" t="s">
        <v>105</v>
      </c>
      <c r="B12" s="128">
        <v>50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9">
        <f t="shared" si="0"/>
        <v>50</v>
      </c>
      <c r="O12" s="130"/>
      <c r="P12" s="125"/>
      <c r="Q12" s="134"/>
    </row>
    <row r="13" spans="1:17" ht="18" x14ac:dyDescent="0.25">
      <c r="A13" s="133" t="s">
        <v>106</v>
      </c>
      <c r="B13" s="128">
        <v>0</v>
      </c>
      <c r="C13" s="128">
        <v>100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9">
        <f t="shared" si="0"/>
        <v>100</v>
      </c>
      <c r="O13" s="130"/>
      <c r="P13" s="125"/>
      <c r="Q13" s="134"/>
    </row>
    <row r="14" spans="1:17" ht="18" x14ac:dyDescent="0.25">
      <c r="A14" s="133" t="s">
        <v>107</v>
      </c>
      <c r="B14" s="128">
        <v>25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9">
        <f t="shared" si="0"/>
        <v>25</v>
      </c>
      <c r="O14" s="130"/>
      <c r="P14" s="125"/>
      <c r="Q14" s="134"/>
    </row>
    <row r="15" spans="1:17" ht="18" x14ac:dyDescent="0.25">
      <c r="A15" s="133" t="s">
        <v>108</v>
      </c>
      <c r="B15" s="128">
        <v>0</v>
      </c>
      <c r="C15" s="128">
        <v>100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9">
        <f t="shared" si="0"/>
        <v>100</v>
      </c>
      <c r="O15" s="130"/>
      <c r="P15" s="125"/>
      <c r="Q15" s="134"/>
    </row>
    <row r="16" spans="1:17" ht="18" x14ac:dyDescent="0.25">
      <c r="A16" s="133" t="s">
        <v>109</v>
      </c>
      <c r="B16" s="128">
        <v>300</v>
      </c>
      <c r="C16" s="128">
        <v>300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9">
        <f t="shared" si="0"/>
        <v>600</v>
      </c>
      <c r="O16" s="130"/>
      <c r="P16" s="125"/>
      <c r="Q16" s="134"/>
    </row>
    <row r="17" spans="1:17" ht="18" x14ac:dyDescent="0.25">
      <c r="A17" s="133" t="s">
        <v>110</v>
      </c>
      <c r="B17" s="128">
        <v>10</v>
      </c>
      <c r="C17" s="128">
        <v>100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9">
        <f t="shared" si="0"/>
        <v>110</v>
      </c>
      <c r="O17" s="130"/>
      <c r="P17" s="125"/>
      <c r="Q17" s="134"/>
    </row>
    <row r="18" spans="1:17" ht="18" x14ac:dyDescent="0.25">
      <c r="A18" s="133" t="s">
        <v>111</v>
      </c>
      <c r="B18" s="128">
        <v>20</v>
      </c>
      <c r="C18" s="128">
        <v>85</v>
      </c>
      <c r="D18" s="128">
        <v>0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9">
        <f t="shared" si="0"/>
        <v>105</v>
      </c>
      <c r="O18" s="130"/>
      <c r="P18" s="125"/>
      <c r="Q18" s="134"/>
    </row>
    <row r="19" spans="1:17" ht="18" x14ac:dyDescent="0.25">
      <c r="A19" s="133" t="s">
        <v>112</v>
      </c>
      <c r="B19" s="128">
        <v>50</v>
      </c>
      <c r="C19" s="128">
        <v>25</v>
      </c>
      <c r="D19" s="128">
        <v>0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9">
        <f t="shared" si="0"/>
        <v>75</v>
      </c>
      <c r="O19" s="130"/>
      <c r="P19" s="125"/>
      <c r="Q19" s="134"/>
    </row>
    <row r="20" spans="1:17" ht="18" x14ac:dyDescent="0.25">
      <c r="A20" s="133" t="s">
        <v>113</v>
      </c>
      <c r="B20" s="128">
        <v>10</v>
      </c>
      <c r="C20" s="128">
        <v>200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9">
        <f t="shared" si="0"/>
        <v>210</v>
      </c>
      <c r="O20" s="130"/>
      <c r="P20" s="125"/>
      <c r="Q20" s="134"/>
    </row>
    <row r="21" spans="1:17" ht="18" x14ac:dyDescent="0.25">
      <c r="A21" s="133" t="s">
        <v>114</v>
      </c>
      <c r="B21" s="128">
        <v>0</v>
      </c>
      <c r="C21" s="128">
        <v>100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9">
        <f t="shared" si="0"/>
        <v>100</v>
      </c>
      <c r="O21" s="130"/>
      <c r="P21" s="125"/>
      <c r="Q21" s="134"/>
    </row>
    <row r="22" spans="1:17" ht="18" x14ac:dyDescent="0.25">
      <c r="A22" s="133" t="s">
        <v>115</v>
      </c>
      <c r="B22" s="128">
        <v>10</v>
      </c>
      <c r="C22" s="128">
        <v>50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9">
        <f t="shared" si="0"/>
        <v>60</v>
      </c>
      <c r="O22" s="130"/>
      <c r="P22" s="125"/>
      <c r="Q22" s="134"/>
    </row>
    <row r="23" spans="1:17" ht="18" x14ac:dyDescent="0.25">
      <c r="A23" s="133" t="s">
        <v>116</v>
      </c>
      <c r="B23" s="128">
        <v>10</v>
      </c>
      <c r="C23" s="128">
        <v>100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9">
        <f t="shared" si="0"/>
        <v>110</v>
      </c>
      <c r="O23" s="130">
        <v>2000</v>
      </c>
      <c r="P23" s="125"/>
      <c r="Q23" s="134"/>
    </row>
    <row r="24" spans="1:17" ht="18" x14ac:dyDescent="0.25">
      <c r="A24" s="133" t="s">
        <v>124</v>
      </c>
      <c r="B24" s="128">
        <v>0</v>
      </c>
      <c r="C24" s="128">
        <v>25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9">
        <f t="shared" si="0"/>
        <v>25</v>
      </c>
      <c r="O24" s="130">
        <v>100</v>
      </c>
      <c r="P24" s="125"/>
      <c r="Q24" s="134"/>
    </row>
    <row r="25" spans="1:17" ht="18" x14ac:dyDescent="0.25">
      <c r="A25" s="133" t="s">
        <v>117</v>
      </c>
      <c r="B25" s="128">
        <v>0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9">
        <f t="shared" si="0"/>
        <v>0</v>
      </c>
      <c r="O25" s="130">
        <v>1000</v>
      </c>
      <c r="P25" s="125"/>
      <c r="Q25" s="134"/>
    </row>
    <row r="26" spans="1:17" ht="18" x14ac:dyDescent="0.25">
      <c r="A26" s="133" t="s">
        <v>118</v>
      </c>
      <c r="B26" s="128">
        <v>10</v>
      </c>
      <c r="C26" s="128">
        <v>750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9">
        <f t="shared" si="0"/>
        <v>760</v>
      </c>
      <c r="O26" s="130">
        <v>0</v>
      </c>
      <c r="P26" s="125"/>
      <c r="Q26" s="134"/>
    </row>
    <row r="27" spans="1:17" ht="18" x14ac:dyDescent="0.25">
      <c r="A27" s="133" t="s">
        <v>119</v>
      </c>
      <c r="B27" s="128">
        <v>20</v>
      </c>
      <c r="C27" s="128">
        <v>700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9">
        <f t="shared" si="0"/>
        <v>720</v>
      </c>
      <c r="O27" s="130">
        <v>0</v>
      </c>
      <c r="P27" s="125"/>
      <c r="Q27" s="134"/>
    </row>
    <row r="28" spans="1:17" ht="18" x14ac:dyDescent="0.25">
      <c r="A28" s="135" t="s">
        <v>120</v>
      </c>
      <c r="B28" s="136">
        <f>SUM(B8:B27)</f>
        <v>555</v>
      </c>
      <c r="C28" s="136">
        <f>SUM(C8:C27)</f>
        <v>2765</v>
      </c>
      <c r="D28" s="136">
        <f t="shared" ref="D28:M28" si="3">SUM(D8:D27)</f>
        <v>0</v>
      </c>
      <c r="E28" s="136">
        <f t="shared" si="3"/>
        <v>0</v>
      </c>
      <c r="F28" s="136">
        <f t="shared" si="3"/>
        <v>0</v>
      </c>
      <c r="G28" s="136">
        <f t="shared" si="3"/>
        <v>0</v>
      </c>
      <c r="H28" s="136">
        <f t="shared" si="3"/>
        <v>0</v>
      </c>
      <c r="I28" s="136">
        <f t="shared" si="3"/>
        <v>0</v>
      </c>
      <c r="J28" s="136">
        <f t="shared" si="3"/>
        <v>0</v>
      </c>
      <c r="K28" s="136">
        <f t="shared" si="3"/>
        <v>0</v>
      </c>
      <c r="L28" s="136">
        <f t="shared" si="3"/>
        <v>0</v>
      </c>
      <c r="M28" s="136">
        <f t="shared" si="3"/>
        <v>0</v>
      </c>
      <c r="N28" s="137">
        <f t="shared" si="0"/>
        <v>3320</v>
      </c>
      <c r="O28" s="138">
        <v>4000</v>
      </c>
      <c r="P28" s="137">
        <f>+O28-N28</f>
        <v>680</v>
      </c>
      <c r="Q28" s="132">
        <f t="shared" ref="Q28" si="4">+N28/O28</f>
        <v>0.83</v>
      </c>
    </row>
    <row r="29" spans="1:17" ht="18" x14ac:dyDescent="0.25">
      <c r="A29" s="139" t="s">
        <v>81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12"/>
      <c r="O29" s="125"/>
      <c r="P29" s="125"/>
      <c r="Q29" s="134"/>
    </row>
    <row r="30" spans="1:17" ht="18" x14ac:dyDescent="0.25">
      <c r="A30" s="140" t="s">
        <v>121</v>
      </c>
      <c r="B30" s="141">
        <f>+B28+B7+B6+B5</f>
        <v>1155</v>
      </c>
      <c r="C30" s="141">
        <f t="shared" ref="C30" si="5">+C28+C7+C6+C5</f>
        <v>3665</v>
      </c>
      <c r="D30" s="141">
        <f>+D28+D7+D6+D5</f>
        <v>0</v>
      </c>
      <c r="E30" s="141">
        <f t="shared" ref="E30:N30" si="6">+E28+E7+E6+E5</f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36">
        <f t="shared" si="6"/>
        <v>4820</v>
      </c>
      <c r="O30" s="142">
        <f>SUM(O5:O29)</f>
        <v>13100</v>
      </c>
      <c r="P30" s="129">
        <f>+O30-N30</f>
        <v>8280</v>
      </c>
      <c r="Q30" s="132">
        <f>+N30/O30</f>
        <v>0.36793893129770994</v>
      </c>
    </row>
    <row r="31" spans="1:17" x14ac:dyDescent="0.25">
      <c r="N31" s="143"/>
    </row>
    <row r="32" spans="1:17" x14ac:dyDescent="0.25">
      <c r="N32" s="143" t="s">
        <v>81</v>
      </c>
    </row>
  </sheetData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R48"/>
  <sheetViews>
    <sheetView topLeftCell="A19" workbookViewId="0">
      <selection activeCell="A40" sqref="A40:R43"/>
    </sheetView>
  </sheetViews>
  <sheetFormatPr defaultRowHeight="12.75" x14ac:dyDescent="0.2"/>
  <cols>
    <col min="1" max="1" width="4.85546875" customWidth="1"/>
  </cols>
  <sheetData>
    <row r="1" spans="1:18" ht="16.5" thickBot="1" x14ac:dyDescent="0.3">
      <c r="A1" s="165" t="s">
        <v>45</v>
      </c>
      <c r="B1" s="166"/>
      <c r="C1" s="166"/>
      <c r="D1" s="166"/>
      <c r="E1" s="166"/>
      <c r="F1" s="166"/>
      <c r="G1" s="166"/>
      <c r="H1" s="167"/>
    </row>
    <row r="2" spans="1:18" x14ac:dyDescent="0.2">
      <c r="B2" t="s">
        <v>58</v>
      </c>
      <c r="Q2" s="96"/>
    </row>
    <row r="3" spans="1:18" x14ac:dyDescent="0.2">
      <c r="B3" t="s">
        <v>23</v>
      </c>
    </row>
    <row r="4" spans="1:18" x14ac:dyDescent="0.2">
      <c r="B4" t="s">
        <v>35</v>
      </c>
    </row>
    <row r="5" spans="1:18" ht="13.5" thickBot="1" x14ac:dyDescent="0.25">
      <c r="B5" t="s">
        <v>24</v>
      </c>
    </row>
    <row r="6" spans="1:18" ht="16.5" thickBot="1" x14ac:dyDescent="0.3">
      <c r="A6" s="168" t="s">
        <v>47</v>
      </c>
      <c r="B6" s="169"/>
      <c r="D6" s="107" t="s">
        <v>79</v>
      </c>
      <c r="E6" s="108"/>
      <c r="F6" s="108"/>
      <c r="G6" s="108"/>
      <c r="H6" s="108"/>
      <c r="I6" s="108"/>
      <c r="J6" s="108"/>
      <c r="K6" s="108"/>
      <c r="L6" s="108"/>
      <c r="M6" s="108"/>
      <c r="N6" s="109"/>
      <c r="O6" s="109"/>
      <c r="P6" s="110"/>
    </row>
    <row r="7" spans="1:18" x14ac:dyDescent="0.2">
      <c r="A7" s="97">
        <v>1</v>
      </c>
      <c r="B7" s="82" t="s">
        <v>46</v>
      </c>
      <c r="C7" s="82"/>
    </row>
    <row r="8" spans="1:18" x14ac:dyDescent="0.2">
      <c r="A8" s="97"/>
      <c r="B8" t="s">
        <v>59</v>
      </c>
    </row>
    <row r="9" spans="1:18" x14ac:dyDescent="0.2">
      <c r="A9" s="97"/>
      <c r="B9" t="s">
        <v>69</v>
      </c>
    </row>
    <row r="10" spans="1:18" x14ac:dyDescent="0.2">
      <c r="A10" s="97"/>
    </row>
    <row r="11" spans="1:18" x14ac:dyDescent="0.2">
      <c r="A11" s="97">
        <v>2</v>
      </c>
      <c r="B11" t="s">
        <v>68</v>
      </c>
    </row>
    <row r="12" spans="1:18" x14ac:dyDescent="0.2">
      <c r="A12" s="97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spans="1:18" x14ac:dyDescent="0.2">
      <c r="A13" s="97">
        <v>3</v>
      </c>
      <c r="B13" s="96" t="s">
        <v>70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18" x14ac:dyDescent="0.2">
      <c r="A14" s="9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18" x14ac:dyDescent="0.2">
      <c r="A15" s="97">
        <v>4</v>
      </c>
      <c r="B15" s="96" t="s">
        <v>60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18" x14ac:dyDescent="0.2">
      <c r="A16" s="97"/>
      <c r="B16" s="96" t="s">
        <v>66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spans="1:18" x14ac:dyDescent="0.2">
      <c r="A17" s="97"/>
      <c r="B17" s="96" t="s">
        <v>67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1:18" ht="15" x14ac:dyDescent="0.25">
      <c r="A18" s="97"/>
      <c r="B18" s="98" t="s">
        <v>61</v>
      </c>
      <c r="C18" s="102"/>
      <c r="D18" s="102"/>
      <c r="E18" s="102"/>
      <c r="F18" s="102"/>
      <c r="G18" s="102"/>
      <c r="H18" s="102"/>
      <c r="I18" s="102"/>
      <c r="J18" s="102"/>
      <c r="K18" s="96"/>
      <c r="L18" s="96"/>
      <c r="M18" s="96"/>
      <c r="N18" s="96"/>
      <c r="O18" s="96"/>
      <c r="P18" s="96"/>
      <c r="Q18" s="96"/>
      <c r="R18" s="96"/>
    </row>
    <row r="19" spans="1:18" x14ac:dyDescent="0.2">
      <c r="A19" s="97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spans="1:18" x14ac:dyDescent="0.2">
      <c r="A20" s="97">
        <v>5</v>
      </c>
      <c r="B20" s="96" t="s">
        <v>63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spans="1:18" x14ac:dyDescent="0.2">
      <c r="A21" s="97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spans="1:18" x14ac:dyDescent="0.2">
      <c r="A22" s="97">
        <v>6</v>
      </c>
      <c r="B22" s="96" t="s">
        <v>64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spans="1:18" x14ac:dyDescent="0.2">
      <c r="A23" s="97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spans="1:18" x14ac:dyDescent="0.2">
      <c r="A24" s="97">
        <v>7</v>
      </c>
      <c r="B24" s="96" t="s">
        <v>76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1:18" x14ac:dyDescent="0.2">
      <c r="A25" s="97"/>
      <c r="B25" s="96" t="s">
        <v>75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1:18" x14ac:dyDescent="0.2">
      <c r="A26" s="97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  <row r="27" spans="1:18" x14ac:dyDescent="0.2">
      <c r="A27" s="97">
        <v>8</v>
      </c>
      <c r="B27" s="96" t="s">
        <v>62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</row>
    <row r="28" spans="1:18" x14ac:dyDescent="0.2">
      <c r="A28" s="97"/>
      <c r="B28" s="96" t="s">
        <v>48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</row>
    <row r="29" spans="1:18" ht="13.5" thickBot="1" x14ac:dyDescent="0.25">
      <c r="A29" s="97"/>
      <c r="B29" s="96" t="s">
        <v>78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</row>
    <row r="30" spans="1:18" ht="15.75" thickBot="1" x14ac:dyDescent="0.3">
      <c r="A30" s="97"/>
      <c r="B30" s="103" t="s">
        <v>77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5"/>
      <c r="M30" s="105"/>
      <c r="N30" s="106"/>
      <c r="O30" s="96"/>
      <c r="P30" s="96"/>
      <c r="Q30" s="96"/>
      <c r="R30" s="96"/>
    </row>
    <row r="31" spans="1:18" x14ac:dyDescent="0.2">
      <c r="A31" s="97"/>
      <c r="B31" s="96" t="s">
        <v>49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1:18" x14ac:dyDescent="0.2">
      <c r="A32" s="97"/>
      <c r="B32" s="96" t="s">
        <v>50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1:18" x14ac:dyDescent="0.2">
      <c r="A33" s="97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</row>
    <row r="34" spans="1:18" x14ac:dyDescent="0.2">
      <c r="A34" s="97"/>
      <c r="B34" s="96" t="s">
        <v>51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1:18" x14ac:dyDescent="0.2">
      <c r="A35" s="97"/>
      <c r="B35" s="96" t="s">
        <v>52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</row>
    <row r="36" spans="1:18" x14ac:dyDescent="0.2">
      <c r="A36" s="97"/>
      <c r="B36" s="96" t="s">
        <v>53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</row>
    <row r="37" spans="1:18" x14ac:dyDescent="0.2">
      <c r="A37" s="97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1:18" x14ac:dyDescent="0.2">
      <c r="A38" s="97">
        <v>9</v>
      </c>
      <c r="B38" s="96" t="s">
        <v>71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1:18" x14ac:dyDescent="0.2">
      <c r="A39" s="97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  <row r="40" spans="1:18" ht="15" x14ac:dyDescent="0.25">
      <c r="A40" s="145">
        <v>10</v>
      </c>
      <c r="B40" s="146" t="s">
        <v>122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4"/>
    </row>
    <row r="41" spans="1:18" ht="15" x14ac:dyDescent="0.25">
      <c r="A41" s="145"/>
      <c r="B41" s="170" t="s">
        <v>123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ht="15" x14ac:dyDescent="0.25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4"/>
    </row>
    <row r="43" spans="1:18" ht="15" x14ac:dyDescent="0.25">
      <c r="A43" s="145">
        <v>11</v>
      </c>
      <c r="B43" s="146" t="s">
        <v>125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4"/>
    </row>
    <row r="44" spans="1:18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</row>
    <row r="45" spans="1:18" ht="18.75" x14ac:dyDescent="0.3">
      <c r="B45" s="99" t="s">
        <v>65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1"/>
      <c r="P45" s="101"/>
      <c r="Q45" s="96"/>
      <c r="R45" s="96"/>
    </row>
    <row r="46" spans="1:18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</row>
    <row r="47" spans="1:18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</row>
    <row r="48" spans="1:18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</row>
  </sheetData>
  <mergeCells count="3">
    <mergeCell ref="A1:H1"/>
    <mergeCell ref="A6:B6"/>
    <mergeCell ref="B41:R41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PY 23-24 MFR</vt:lpstr>
      <vt:lpstr>Monthly Expenditure Detail</vt:lpstr>
      <vt:lpstr>Instructions</vt:lpstr>
      <vt:lpstr>Instructions!Print_Area</vt:lpstr>
      <vt:lpstr>'Monthly Expenditure Detail'!Print_Area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Form# FIS-010, ISY-OSY Youth Monthly Financial Report</dc:title>
  <dc:creator>gdc</dc:creator>
  <cp:lastModifiedBy>Stephen DeWitt</cp:lastModifiedBy>
  <cp:lastPrinted>2023-07-10T19:29:22Z</cp:lastPrinted>
  <dcterms:created xsi:type="dcterms:W3CDTF">2015-07-23T19:32:36Z</dcterms:created>
  <dcterms:modified xsi:type="dcterms:W3CDTF">2023-07-26T16:26:21Z</dcterms:modified>
</cp:coreProperties>
</file>